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lesurDT\Documents\PTC 2017\Electronica3\"/>
    </mc:Choice>
  </mc:AlternateContent>
  <bookViews>
    <workbookView xWindow="0" yWindow="0" windowWidth="24000" windowHeight="9735" activeTab="1"/>
  </bookViews>
  <sheets>
    <sheet name="calculation" sheetId="1" r:id="rId1"/>
    <sheet name="schematic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5" i="1" l="1"/>
  <c r="K7" i="1"/>
  <c r="P7" i="1" s="1"/>
  <c r="J6" i="1"/>
  <c r="P5" i="1"/>
  <c r="U19" i="1" s="1"/>
  <c r="U21" i="1" s="1"/>
  <c r="U23" i="1" s="1"/>
  <c r="Y9" i="1"/>
  <c r="U20" i="1"/>
  <c r="O7" i="1"/>
</calcChain>
</file>

<file path=xl/sharedStrings.xml><?xml version="1.0" encoding="utf-8"?>
<sst xmlns="http://schemas.openxmlformats.org/spreadsheetml/2006/main" count="66" uniqueCount="53">
  <si>
    <t>V- &gt; V+</t>
  </si>
  <si>
    <t>V- &lt; V+</t>
  </si>
  <si>
    <t>regeneratief Opamp</t>
  </si>
  <si>
    <t xml:space="preserve">V referentie = </t>
  </si>
  <si>
    <t>U refence= Ucc*(R2/R1+R2)</t>
  </si>
  <si>
    <t>R1 (in ohm)</t>
  </si>
  <si>
    <t>utp</t>
  </si>
  <si>
    <t>ltp</t>
  </si>
  <si>
    <t>overspanning</t>
  </si>
  <si>
    <t>onderspanning</t>
  </si>
  <si>
    <t>calculatie</t>
  </si>
  <si>
    <t>bij 130V</t>
  </si>
  <si>
    <t>bij 125V</t>
  </si>
  <si>
    <t>bij 105V</t>
  </si>
  <si>
    <t>bij 100V</t>
  </si>
  <si>
    <t>Volt</t>
  </si>
  <si>
    <t>V ref</t>
  </si>
  <si>
    <t>V equ</t>
  </si>
  <si>
    <t>Vcc</t>
  </si>
  <si>
    <t>gekozen R1= 10K ohm = 10000 ohm</t>
  </si>
  <si>
    <t>R2</t>
  </si>
  <si>
    <t>R3</t>
  </si>
  <si>
    <t>U refence= Ucc*(R2*R3/R2+R3)/(R1+(R2*R3/R2+R3)</t>
  </si>
  <si>
    <t>V ref = Vcc*(R2/(R1+R2)</t>
  </si>
  <si>
    <t>V ref = (Vcc*R2/R1+R2)</t>
  </si>
  <si>
    <t>Vcc*R2 = V ref * (R1+R2)</t>
  </si>
  <si>
    <t>Vcc*R2 - V ref*R2 = V ref * R1</t>
  </si>
  <si>
    <t>spanningsdeler voor V equ</t>
  </si>
  <si>
    <t>R2 berekend</t>
  </si>
  <si>
    <t>R3 berekend</t>
  </si>
  <si>
    <t>V ref * R1</t>
  </si>
  <si>
    <t>Vcc*R2 - V ref*R2</t>
  </si>
  <si>
    <t>12R2 - 7.35R2 = 7.35*10000</t>
  </si>
  <si>
    <t>4.65R2 = 73500</t>
  </si>
  <si>
    <t>X</t>
  </si>
  <si>
    <t>(R2*R3/R2+R3)</t>
  </si>
  <si>
    <t>U refence= (Ucc*X)/(R1+X)</t>
  </si>
  <si>
    <t>X = (R2*R3/R2+R3)</t>
  </si>
  <si>
    <t>Vcc*X - V ref*X = V ref*R1</t>
  </si>
  <si>
    <t>12X - 7.6X = 7.6*10000</t>
  </si>
  <si>
    <t>4.4X = 76000</t>
  </si>
  <si>
    <t>X = (15806.45*R3/15806.45+R3)</t>
  </si>
  <si>
    <t>17272.727 *(15806.45+R3) = 15806.45*R3</t>
  </si>
  <si>
    <t>76000/4.4</t>
  </si>
  <si>
    <t>R2 = 73500/4.65</t>
  </si>
  <si>
    <t>R</t>
  </si>
  <si>
    <t>R1 = 1 K ohm</t>
  </si>
  <si>
    <t>P2 = 0.2 K ohm</t>
  </si>
  <si>
    <t>R11=0.5 K ohm en R12 = 8 K ohm</t>
  </si>
  <si>
    <t>R9</t>
  </si>
  <si>
    <t>R8</t>
  </si>
  <si>
    <t>R9 = 3.72 K ohm</t>
  </si>
  <si>
    <t>X=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</si>
</sst>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3" borderId="0" xfId="0" applyFill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textRotation="90"/>
    </xf>
    <xf numFmtId="2" fontId="0" fillId="3" borderId="0" xfId="0" applyNumberFormat="1" applyFill="1"/>
    <xf numFmtId="2" fontId="0" fillId="3" borderId="1" xfId="0" applyNumberFormat="1" applyFill="1" applyBorder="1"/>
    <xf numFmtId="0" fontId="0" fillId="3" borderId="2" xfId="0" applyFill="1" applyBorder="1"/>
    <xf numFmtId="0" fontId="0" fillId="3" borderId="0" xfId="0" applyFill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3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542925</xdr:colOff>
      <xdr:row>1</xdr:row>
      <xdr:rowOff>161925</xdr:rowOff>
    </xdr:from>
    <xdr:to>
      <xdr:col>16</xdr:col>
      <xdr:colOff>542925</xdr:colOff>
      <xdr:row>21</xdr:row>
      <xdr:rowOff>114300</xdr:rowOff>
    </xdr:to>
    <xdr:cxnSp macro="">
      <xdr:nvCxnSpPr>
        <xdr:cNvPr id="3" name="Straight Connector 2"/>
        <xdr:cNvCxnSpPr/>
      </xdr:nvCxnSpPr>
      <xdr:spPr>
        <a:xfrm>
          <a:off x="15440025" y="352425"/>
          <a:ext cx="0" cy="3762375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314325</xdr:colOff>
      <xdr:row>11</xdr:row>
      <xdr:rowOff>28575</xdr:rowOff>
    </xdr:from>
    <xdr:to>
      <xdr:col>25</xdr:col>
      <xdr:colOff>314325</xdr:colOff>
      <xdr:row>27</xdr:row>
      <xdr:rowOff>19050</xdr:rowOff>
    </xdr:to>
    <xdr:cxnSp macro="">
      <xdr:nvCxnSpPr>
        <xdr:cNvPr id="21" name="Straight Connector 20"/>
        <xdr:cNvCxnSpPr/>
      </xdr:nvCxnSpPr>
      <xdr:spPr>
        <a:xfrm flipV="1">
          <a:off x="14335125" y="2124075"/>
          <a:ext cx="0" cy="3038475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190500</xdr:colOff>
      <xdr:row>11</xdr:row>
      <xdr:rowOff>47625</xdr:rowOff>
    </xdr:from>
    <xdr:to>
      <xdr:col>22</xdr:col>
      <xdr:colOff>190500</xdr:colOff>
      <xdr:row>27</xdr:row>
      <xdr:rowOff>38100</xdr:rowOff>
    </xdr:to>
    <xdr:cxnSp macro="">
      <xdr:nvCxnSpPr>
        <xdr:cNvPr id="13" name="Straight Connector 12"/>
        <xdr:cNvCxnSpPr/>
      </xdr:nvCxnSpPr>
      <xdr:spPr>
        <a:xfrm flipV="1">
          <a:off x="12382500" y="2143125"/>
          <a:ext cx="0" cy="3038475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409575</xdr:colOff>
      <xdr:row>2</xdr:row>
      <xdr:rowOff>101488</xdr:rowOff>
    </xdr:from>
    <xdr:to>
      <xdr:col>15</xdr:col>
      <xdr:colOff>313107</xdr:colOff>
      <xdr:row>31</xdr:row>
      <xdr:rowOff>37312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9175" y="482488"/>
          <a:ext cx="8437932" cy="5460324"/>
        </a:xfrm>
        <a:prstGeom prst="rect">
          <a:avLst/>
        </a:prstGeom>
      </xdr:spPr>
    </xdr:pic>
    <xdr:clientData/>
  </xdr:twoCellAnchor>
  <xdr:twoCellAnchor editAs="oneCell">
    <xdr:from>
      <xdr:col>25</xdr:col>
      <xdr:colOff>323850</xdr:colOff>
      <xdr:row>1</xdr:row>
      <xdr:rowOff>85725</xdr:rowOff>
    </xdr:from>
    <xdr:to>
      <xdr:col>35</xdr:col>
      <xdr:colOff>85725</xdr:colOff>
      <xdr:row>30</xdr:row>
      <xdr:rowOff>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44650" y="276225"/>
          <a:ext cx="5857875" cy="5438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400050</xdr:colOff>
      <xdr:row>1</xdr:row>
      <xdr:rowOff>95250</xdr:rowOff>
    </xdr:from>
    <xdr:to>
      <xdr:col>21</xdr:col>
      <xdr:colOff>552450</xdr:colOff>
      <xdr:row>30</xdr:row>
      <xdr:rowOff>19050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85750"/>
          <a:ext cx="2590800" cy="544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22</xdr:col>
      <xdr:colOff>104775</xdr:colOff>
      <xdr:row>15</xdr:row>
      <xdr:rowOff>19050</xdr:rowOff>
    </xdr:from>
    <xdr:to>
      <xdr:col>22</xdr:col>
      <xdr:colOff>257175</xdr:colOff>
      <xdr:row>17</xdr:row>
      <xdr:rowOff>47625</xdr:rowOff>
    </xdr:to>
    <xdr:sp macro="" textlink="">
      <xdr:nvSpPr>
        <xdr:cNvPr id="5" name="Rectangle 4"/>
        <xdr:cNvSpPr/>
      </xdr:nvSpPr>
      <xdr:spPr>
        <a:xfrm>
          <a:off x="12296775" y="2876550"/>
          <a:ext cx="152400" cy="409575"/>
        </a:xfrm>
        <a:prstGeom prst="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85725</xdr:colOff>
      <xdr:row>20</xdr:row>
      <xdr:rowOff>85725</xdr:rowOff>
    </xdr:from>
    <xdr:to>
      <xdr:col>22</xdr:col>
      <xdr:colOff>238125</xdr:colOff>
      <xdr:row>22</xdr:row>
      <xdr:rowOff>114300</xdr:rowOff>
    </xdr:to>
    <xdr:sp macro="" textlink="">
      <xdr:nvSpPr>
        <xdr:cNvPr id="6" name="Rectangle 5"/>
        <xdr:cNvSpPr/>
      </xdr:nvSpPr>
      <xdr:spPr>
        <a:xfrm>
          <a:off x="12277725" y="3895725"/>
          <a:ext cx="152400" cy="409575"/>
        </a:xfrm>
        <a:prstGeom prst="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22</xdr:col>
      <xdr:colOff>135923</xdr:colOff>
      <xdr:row>17</xdr:row>
      <xdr:rowOff>21723</xdr:rowOff>
    </xdr:from>
    <xdr:ext cx="814005" cy="280205"/>
    <xdr:sp macro="" textlink="">
      <xdr:nvSpPr>
        <xdr:cNvPr id="8" name="Rectangle 7"/>
        <xdr:cNvSpPr/>
      </xdr:nvSpPr>
      <xdr:spPr>
        <a:xfrm>
          <a:off x="12327923" y="3260223"/>
          <a:ext cx="814005" cy="28020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0.5 K ohm</a:t>
          </a:r>
        </a:p>
      </xdr:txBody>
    </xdr:sp>
    <xdr:clientData/>
  </xdr:oneCellAnchor>
  <xdr:oneCellAnchor>
    <xdr:from>
      <xdr:col>22</xdr:col>
      <xdr:colOff>287013</xdr:colOff>
      <xdr:row>21</xdr:row>
      <xdr:rowOff>28575</xdr:rowOff>
    </xdr:from>
    <xdr:ext cx="697178" cy="280205"/>
    <xdr:sp macro="" textlink="">
      <xdr:nvSpPr>
        <xdr:cNvPr id="9" name="Rectangle 8"/>
        <xdr:cNvSpPr/>
      </xdr:nvSpPr>
      <xdr:spPr>
        <a:xfrm>
          <a:off x="12479013" y="4029075"/>
          <a:ext cx="697178" cy="28020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8 K ohm</a:t>
          </a:r>
        </a:p>
      </xdr:txBody>
    </xdr:sp>
    <xdr:clientData/>
  </xdr:oneCellAnchor>
  <xdr:twoCellAnchor>
    <xdr:from>
      <xdr:col>21</xdr:col>
      <xdr:colOff>571500</xdr:colOff>
      <xdr:row>2</xdr:row>
      <xdr:rowOff>180975</xdr:rowOff>
    </xdr:from>
    <xdr:to>
      <xdr:col>25</xdr:col>
      <xdr:colOff>333375</xdr:colOff>
      <xdr:row>3</xdr:row>
      <xdr:rowOff>9525</xdr:rowOff>
    </xdr:to>
    <xdr:cxnSp macro="">
      <xdr:nvCxnSpPr>
        <xdr:cNvPr id="11" name="Straight Connector 10"/>
        <xdr:cNvCxnSpPr/>
      </xdr:nvCxnSpPr>
      <xdr:spPr>
        <a:xfrm flipV="1">
          <a:off x="12153900" y="561975"/>
          <a:ext cx="2200275" cy="1905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542925</xdr:colOff>
      <xdr:row>11</xdr:row>
      <xdr:rowOff>19050</xdr:rowOff>
    </xdr:from>
    <xdr:to>
      <xdr:col>25</xdr:col>
      <xdr:colOff>304800</xdr:colOff>
      <xdr:row>11</xdr:row>
      <xdr:rowOff>38100</xdr:rowOff>
    </xdr:to>
    <xdr:cxnSp macro="">
      <xdr:nvCxnSpPr>
        <xdr:cNvPr id="12" name="Straight Connector 11"/>
        <xdr:cNvCxnSpPr/>
      </xdr:nvCxnSpPr>
      <xdr:spPr>
        <a:xfrm flipV="1">
          <a:off x="12125325" y="2114550"/>
          <a:ext cx="2200275" cy="1905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561975</xdr:colOff>
      <xdr:row>9</xdr:row>
      <xdr:rowOff>104775</xdr:rowOff>
    </xdr:from>
    <xdr:to>
      <xdr:col>25</xdr:col>
      <xdr:colOff>66675</xdr:colOff>
      <xdr:row>12</xdr:row>
      <xdr:rowOff>19050</xdr:rowOff>
    </xdr:to>
    <xdr:sp macro="" textlink="">
      <xdr:nvSpPr>
        <xdr:cNvPr id="7" name="Rectangle 6"/>
        <xdr:cNvSpPr/>
      </xdr:nvSpPr>
      <xdr:spPr>
        <a:xfrm>
          <a:off x="12753975" y="1819275"/>
          <a:ext cx="1333500" cy="4857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200" b="1">
              <a:solidFill>
                <a:sysClr val="windowText" lastClr="000000"/>
              </a:solidFill>
            </a:rPr>
            <a:t>7812</a:t>
          </a:r>
        </a:p>
        <a:p>
          <a:pPr algn="ctr"/>
          <a:r>
            <a:rPr lang="en-US" sz="1200" b="1">
              <a:solidFill>
                <a:sysClr val="windowText" lastClr="000000"/>
              </a:solidFill>
            </a:rPr>
            <a:t>Voltage regulator</a:t>
          </a:r>
        </a:p>
      </xdr:txBody>
    </xdr:sp>
    <xdr:clientData/>
  </xdr:twoCellAnchor>
  <xdr:twoCellAnchor>
    <xdr:from>
      <xdr:col>21</xdr:col>
      <xdr:colOff>561975</xdr:colOff>
      <xdr:row>27</xdr:row>
      <xdr:rowOff>38100</xdr:rowOff>
    </xdr:from>
    <xdr:to>
      <xdr:col>25</xdr:col>
      <xdr:colOff>323850</xdr:colOff>
      <xdr:row>27</xdr:row>
      <xdr:rowOff>57150</xdr:rowOff>
    </xdr:to>
    <xdr:cxnSp macro="">
      <xdr:nvCxnSpPr>
        <xdr:cNvPr id="16" name="Straight Connector 15"/>
        <xdr:cNvCxnSpPr/>
      </xdr:nvCxnSpPr>
      <xdr:spPr>
        <a:xfrm flipV="1">
          <a:off x="12144375" y="5181600"/>
          <a:ext cx="2200275" cy="1905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571500</xdr:colOff>
      <xdr:row>29</xdr:row>
      <xdr:rowOff>152400</xdr:rowOff>
    </xdr:from>
    <xdr:to>
      <xdr:col>25</xdr:col>
      <xdr:colOff>333375</xdr:colOff>
      <xdr:row>29</xdr:row>
      <xdr:rowOff>171450</xdr:rowOff>
    </xdr:to>
    <xdr:cxnSp macro="">
      <xdr:nvCxnSpPr>
        <xdr:cNvPr id="17" name="Straight Connector 16"/>
        <xdr:cNvCxnSpPr/>
      </xdr:nvCxnSpPr>
      <xdr:spPr>
        <a:xfrm flipV="1">
          <a:off x="12153900" y="5676900"/>
          <a:ext cx="2200275" cy="1905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600075</xdr:colOff>
      <xdr:row>16</xdr:row>
      <xdr:rowOff>114300</xdr:rowOff>
    </xdr:from>
    <xdr:to>
      <xdr:col>37</xdr:col>
      <xdr:colOff>552450</xdr:colOff>
      <xdr:row>27</xdr:row>
      <xdr:rowOff>95250</xdr:rowOff>
    </xdr:to>
    <xdr:sp macro="" textlink="">
      <xdr:nvSpPr>
        <xdr:cNvPr id="18" name="Rectangle 17"/>
        <xdr:cNvSpPr/>
      </xdr:nvSpPr>
      <xdr:spPr>
        <a:xfrm>
          <a:off x="19497675" y="3162300"/>
          <a:ext cx="2390775" cy="2076450"/>
        </a:xfrm>
        <a:prstGeom prst="rect">
          <a:avLst/>
        </a:prstGeom>
        <a:solidFill>
          <a:srgbClr val="FFFF00"/>
        </a:solidFill>
        <a:ln w="28575">
          <a:solidFill>
            <a:srgbClr val="FF0000"/>
          </a:solidFill>
          <a:prstDash val="lg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solidFill>
                <a:sysClr val="windowText" lastClr="000000"/>
              </a:solidFill>
            </a:rPr>
            <a:t>buzzer schematic and timer of 5</a:t>
          </a:r>
          <a:r>
            <a:rPr lang="en-US" sz="1400" baseline="0">
              <a:solidFill>
                <a:sysClr val="windowText" lastClr="000000"/>
              </a:solidFill>
            </a:rPr>
            <a:t> seconden moet noet komen,</a:t>
          </a:r>
        </a:p>
        <a:p>
          <a:pPr algn="l"/>
          <a:endParaRPr lang="en-US" sz="1400" baseline="0">
            <a:solidFill>
              <a:sysClr val="windowText" lastClr="000000"/>
            </a:solidFill>
          </a:endParaRPr>
        </a:p>
        <a:p>
          <a:pPr algn="l"/>
          <a:r>
            <a:rPr lang="en-US" sz="1400" baseline="0">
              <a:solidFill>
                <a:sysClr val="windowText" lastClr="000000"/>
              </a:solidFill>
            </a:rPr>
            <a:t>Ik heb nog geen idee om aan  te sluiten.</a:t>
          </a:r>
          <a:endParaRPr lang="en-US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25</xdr:col>
      <xdr:colOff>171450</xdr:colOff>
      <xdr:row>18</xdr:row>
      <xdr:rowOff>95250</xdr:rowOff>
    </xdr:from>
    <xdr:to>
      <xdr:col>25</xdr:col>
      <xdr:colOff>428625</xdr:colOff>
      <xdr:row>18</xdr:row>
      <xdr:rowOff>140969</xdr:rowOff>
    </xdr:to>
    <xdr:sp macro="" textlink="">
      <xdr:nvSpPr>
        <xdr:cNvPr id="19" name="Rectangle 18"/>
        <xdr:cNvSpPr/>
      </xdr:nvSpPr>
      <xdr:spPr>
        <a:xfrm>
          <a:off x="14192250" y="3524250"/>
          <a:ext cx="257175" cy="45719"/>
        </a:xfrm>
        <a:prstGeom prst="rect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171450</xdr:colOff>
      <xdr:row>19</xdr:row>
      <xdr:rowOff>9525</xdr:rowOff>
    </xdr:from>
    <xdr:to>
      <xdr:col>25</xdr:col>
      <xdr:colOff>428625</xdr:colOff>
      <xdr:row>19</xdr:row>
      <xdr:rowOff>55244</xdr:rowOff>
    </xdr:to>
    <xdr:sp macro="" textlink="">
      <xdr:nvSpPr>
        <xdr:cNvPr id="20" name="Rectangle 19"/>
        <xdr:cNvSpPr/>
      </xdr:nvSpPr>
      <xdr:spPr>
        <a:xfrm>
          <a:off x="14192250" y="3629025"/>
          <a:ext cx="257175" cy="45719"/>
        </a:xfrm>
        <a:prstGeom prst="rect">
          <a:avLst/>
        </a:prstGeom>
        <a:solidFill>
          <a:schemeClr val="bg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29</xdr:col>
      <xdr:colOff>559320</xdr:colOff>
      <xdr:row>14</xdr:row>
      <xdr:rowOff>59823</xdr:rowOff>
    </xdr:from>
    <xdr:ext cx="1357871" cy="468077"/>
    <xdr:sp macro="" textlink="">
      <xdr:nvSpPr>
        <xdr:cNvPr id="22" name="Rectangle 21"/>
        <xdr:cNvSpPr/>
      </xdr:nvSpPr>
      <xdr:spPr>
        <a:xfrm>
          <a:off x="17018520" y="2726823"/>
          <a:ext cx="1357871" cy="46807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NE 555 timer voor </a:t>
          </a:r>
        </a:p>
        <a:p>
          <a:pPr algn="ctr"/>
          <a:r>
            <a:rPr 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3 minuten delay</a:t>
          </a:r>
        </a:p>
      </xdr:txBody>
    </xdr:sp>
    <xdr:clientData/>
  </xdr:oneCellAnchor>
  <xdr:oneCellAnchor>
    <xdr:from>
      <xdr:col>27</xdr:col>
      <xdr:colOff>237665</xdr:colOff>
      <xdr:row>14</xdr:row>
      <xdr:rowOff>85725</xdr:rowOff>
    </xdr:from>
    <xdr:ext cx="738728" cy="280205"/>
    <xdr:sp macro="" textlink="">
      <xdr:nvSpPr>
        <xdr:cNvPr id="23" name="Rectangle 22"/>
        <xdr:cNvSpPr/>
      </xdr:nvSpPr>
      <xdr:spPr>
        <a:xfrm>
          <a:off x="15477665" y="2752725"/>
          <a:ext cx="738728" cy="28020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LM 324A</a:t>
          </a:r>
        </a:p>
      </xdr:txBody>
    </xdr:sp>
    <xdr:clientData/>
  </xdr:oneCellAnchor>
  <xdr:oneCellAnchor>
    <xdr:from>
      <xdr:col>27</xdr:col>
      <xdr:colOff>180975</xdr:colOff>
      <xdr:row>22</xdr:row>
      <xdr:rowOff>104775</xdr:rowOff>
    </xdr:from>
    <xdr:ext cx="738728" cy="280205"/>
    <xdr:sp macro="" textlink="">
      <xdr:nvSpPr>
        <xdr:cNvPr id="24" name="Rectangle 23"/>
        <xdr:cNvSpPr/>
      </xdr:nvSpPr>
      <xdr:spPr>
        <a:xfrm>
          <a:off x="15420975" y="4295775"/>
          <a:ext cx="738728" cy="28020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LM 324A</a:t>
          </a:r>
        </a:p>
      </xdr:txBody>
    </xdr:sp>
    <xdr:clientData/>
  </xdr:oneCellAnchor>
  <xdr:oneCellAnchor>
    <xdr:from>
      <xdr:col>26</xdr:col>
      <xdr:colOff>108425</xdr:colOff>
      <xdr:row>9</xdr:row>
      <xdr:rowOff>161925</xdr:rowOff>
    </xdr:from>
    <xdr:ext cx="1455335" cy="280205"/>
    <xdr:sp macro="" textlink="">
      <xdr:nvSpPr>
        <xdr:cNvPr id="25" name="Rectangle 24"/>
        <xdr:cNvSpPr/>
      </xdr:nvSpPr>
      <xdr:spPr>
        <a:xfrm>
          <a:off x="14738825" y="1876425"/>
          <a:ext cx="1455335" cy="28020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window comparator</a:t>
          </a:r>
        </a:p>
      </xdr:txBody>
    </xdr:sp>
    <xdr:clientData/>
  </xdr:oneCellAnchor>
  <xdr:twoCellAnchor>
    <xdr:from>
      <xdr:col>27</xdr:col>
      <xdr:colOff>276225</xdr:colOff>
      <xdr:row>11</xdr:row>
      <xdr:rowOff>133350</xdr:rowOff>
    </xdr:from>
    <xdr:to>
      <xdr:col>28</xdr:col>
      <xdr:colOff>361950</xdr:colOff>
      <xdr:row>11</xdr:row>
      <xdr:rowOff>133350</xdr:rowOff>
    </xdr:to>
    <xdr:cxnSp macro="">
      <xdr:nvCxnSpPr>
        <xdr:cNvPr id="28" name="Straight Connector 27"/>
        <xdr:cNvCxnSpPr/>
      </xdr:nvCxnSpPr>
      <xdr:spPr>
        <a:xfrm>
          <a:off x="15516225" y="2228850"/>
          <a:ext cx="695325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285752</xdr:colOff>
      <xdr:row>11</xdr:row>
      <xdr:rowOff>133353</xdr:rowOff>
    </xdr:from>
    <xdr:to>
      <xdr:col>27</xdr:col>
      <xdr:colOff>295275</xdr:colOff>
      <xdr:row>14</xdr:row>
      <xdr:rowOff>76200</xdr:rowOff>
    </xdr:to>
    <xdr:cxnSp macro="">
      <xdr:nvCxnSpPr>
        <xdr:cNvPr id="31" name="Straight Connector 30"/>
        <xdr:cNvCxnSpPr/>
      </xdr:nvCxnSpPr>
      <xdr:spPr>
        <a:xfrm flipH="1" flipV="1">
          <a:off x="15525752" y="2228853"/>
          <a:ext cx="9523" cy="514347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285750</xdr:colOff>
      <xdr:row>19</xdr:row>
      <xdr:rowOff>161925</xdr:rowOff>
    </xdr:from>
    <xdr:to>
      <xdr:col>28</xdr:col>
      <xdr:colOff>371475</xdr:colOff>
      <xdr:row>19</xdr:row>
      <xdr:rowOff>161925</xdr:rowOff>
    </xdr:to>
    <xdr:cxnSp macro="">
      <xdr:nvCxnSpPr>
        <xdr:cNvPr id="36" name="Straight Connector 35"/>
        <xdr:cNvCxnSpPr/>
      </xdr:nvCxnSpPr>
      <xdr:spPr>
        <a:xfrm>
          <a:off x="15525750" y="3781425"/>
          <a:ext cx="695325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285752</xdr:colOff>
      <xdr:row>19</xdr:row>
      <xdr:rowOff>152403</xdr:rowOff>
    </xdr:from>
    <xdr:to>
      <xdr:col>27</xdr:col>
      <xdr:colOff>295275</xdr:colOff>
      <xdr:row>22</xdr:row>
      <xdr:rowOff>95250</xdr:rowOff>
    </xdr:to>
    <xdr:cxnSp macro="">
      <xdr:nvCxnSpPr>
        <xdr:cNvPr id="37" name="Straight Connector 36"/>
        <xdr:cNvCxnSpPr/>
      </xdr:nvCxnSpPr>
      <xdr:spPr>
        <a:xfrm flipH="1" flipV="1">
          <a:off x="15525752" y="3771903"/>
          <a:ext cx="9523" cy="514347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352424</xdr:colOff>
      <xdr:row>11</xdr:row>
      <xdr:rowOff>152400</xdr:rowOff>
    </xdr:from>
    <xdr:to>
      <xdr:col>28</xdr:col>
      <xdr:colOff>352425</xdr:colOff>
      <xdr:row>15</xdr:row>
      <xdr:rowOff>19048</xdr:rowOff>
    </xdr:to>
    <xdr:cxnSp macro="">
      <xdr:nvCxnSpPr>
        <xdr:cNvPr id="38" name="Straight Connector 37"/>
        <xdr:cNvCxnSpPr/>
      </xdr:nvCxnSpPr>
      <xdr:spPr>
        <a:xfrm flipV="1">
          <a:off x="16202024" y="2247900"/>
          <a:ext cx="1" cy="62864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352425</xdr:colOff>
      <xdr:row>19</xdr:row>
      <xdr:rowOff>161925</xdr:rowOff>
    </xdr:from>
    <xdr:to>
      <xdr:col>28</xdr:col>
      <xdr:colOff>352426</xdr:colOff>
      <xdr:row>23</xdr:row>
      <xdr:rowOff>28573</xdr:rowOff>
    </xdr:to>
    <xdr:cxnSp macro="">
      <xdr:nvCxnSpPr>
        <xdr:cNvPr id="40" name="Straight Connector 39"/>
        <xdr:cNvCxnSpPr/>
      </xdr:nvCxnSpPr>
      <xdr:spPr>
        <a:xfrm flipV="1">
          <a:off x="16202025" y="3781425"/>
          <a:ext cx="1" cy="62864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428624</xdr:colOff>
      <xdr:row>11</xdr:row>
      <xdr:rowOff>28575</xdr:rowOff>
    </xdr:from>
    <xdr:to>
      <xdr:col>28</xdr:col>
      <xdr:colOff>95249</xdr:colOff>
      <xdr:row>12</xdr:row>
      <xdr:rowOff>19050</xdr:rowOff>
    </xdr:to>
    <xdr:sp macro="" textlink="">
      <xdr:nvSpPr>
        <xdr:cNvPr id="26" name="Rectangle 25"/>
        <xdr:cNvSpPr/>
      </xdr:nvSpPr>
      <xdr:spPr>
        <a:xfrm>
          <a:off x="15668624" y="2124075"/>
          <a:ext cx="276225" cy="180975"/>
        </a:xfrm>
        <a:prstGeom prst="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485775</xdr:colOff>
      <xdr:row>19</xdr:row>
      <xdr:rowOff>66675</xdr:rowOff>
    </xdr:from>
    <xdr:to>
      <xdr:col>28</xdr:col>
      <xdr:colOff>152400</xdr:colOff>
      <xdr:row>20</xdr:row>
      <xdr:rowOff>57150</xdr:rowOff>
    </xdr:to>
    <xdr:sp macro="" textlink="">
      <xdr:nvSpPr>
        <xdr:cNvPr id="27" name="Rectangle 26"/>
        <xdr:cNvSpPr/>
      </xdr:nvSpPr>
      <xdr:spPr>
        <a:xfrm>
          <a:off x="15725775" y="3686175"/>
          <a:ext cx="276225" cy="180975"/>
        </a:xfrm>
        <a:prstGeom prst="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27</xdr:col>
      <xdr:colOff>405360</xdr:colOff>
      <xdr:row>10</xdr:row>
      <xdr:rowOff>171450</xdr:rowOff>
    </xdr:from>
    <xdr:ext cx="346185" cy="280205"/>
    <xdr:sp macro="" textlink="">
      <xdr:nvSpPr>
        <xdr:cNvPr id="41" name="Rectangle 40"/>
        <xdr:cNvSpPr/>
      </xdr:nvSpPr>
      <xdr:spPr>
        <a:xfrm>
          <a:off x="15645360" y="2076450"/>
          <a:ext cx="346185" cy="28020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R9</a:t>
          </a:r>
        </a:p>
      </xdr:txBody>
    </xdr:sp>
    <xdr:clientData/>
  </xdr:oneCellAnchor>
  <xdr:oneCellAnchor>
    <xdr:from>
      <xdr:col>27</xdr:col>
      <xdr:colOff>408690</xdr:colOff>
      <xdr:row>19</xdr:row>
      <xdr:rowOff>9525</xdr:rowOff>
    </xdr:from>
    <xdr:ext cx="424155" cy="280205"/>
    <xdr:sp macro="" textlink="">
      <xdr:nvSpPr>
        <xdr:cNvPr id="42" name="Rectangle 41"/>
        <xdr:cNvSpPr/>
      </xdr:nvSpPr>
      <xdr:spPr>
        <a:xfrm>
          <a:off x="15648690" y="3629025"/>
          <a:ext cx="424155" cy="28020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R10</a:t>
          </a:r>
        </a:p>
      </xdr:txBody>
    </xdr:sp>
    <xdr:clientData/>
  </xdr:oneCellAnchor>
  <xdr:oneCellAnchor>
    <xdr:from>
      <xdr:col>21</xdr:col>
      <xdr:colOff>580140</xdr:colOff>
      <xdr:row>15</xdr:row>
      <xdr:rowOff>85725</xdr:rowOff>
    </xdr:from>
    <xdr:ext cx="424155" cy="280205"/>
    <xdr:sp macro="" textlink="">
      <xdr:nvSpPr>
        <xdr:cNvPr id="43" name="Rectangle 42"/>
        <xdr:cNvSpPr/>
      </xdr:nvSpPr>
      <xdr:spPr>
        <a:xfrm>
          <a:off x="12162540" y="2943225"/>
          <a:ext cx="424155" cy="28020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R11</a:t>
          </a:r>
        </a:p>
      </xdr:txBody>
    </xdr:sp>
    <xdr:clientData/>
  </xdr:oneCellAnchor>
  <xdr:oneCellAnchor>
    <xdr:from>
      <xdr:col>21</xdr:col>
      <xdr:colOff>551565</xdr:colOff>
      <xdr:row>20</xdr:row>
      <xdr:rowOff>152400</xdr:rowOff>
    </xdr:from>
    <xdr:ext cx="424155" cy="280205"/>
    <xdr:sp macro="" textlink="">
      <xdr:nvSpPr>
        <xdr:cNvPr id="44" name="Rectangle 43"/>
        <xdr:cNvSpPr/>
      </xdr:nvSpPr>
      <xdr:spPr>
        <a:xfrm>
          <a:off x="12133965" y="3962400"/>
          <a:ext cx="424155" cy="28020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R12</a:t>
          </a:r>
        </a:p>
      </xdr:txBody>
    </xdr:sp>
    <xdr:clientData/>
  </xdr:oneCellAnchor>
  <xdr:twoCellAnchor>
    <xdr:from>
      <xdr:col>15</xdr:col>
      <xdr:colOff>561975</xdr:colOff>
      <xdr:row>11</xdr:row>
      <xdr:rowOff>180975</xdr:rowOff>
    </xdr:from>
    <xdr:to>
      <xdr:col>17</xdr:col>
      <xdr:colOff>200025</xdr:colOff>
      <xdr:row>15</xdr:row>
      <xdr:rowOff>0</xdr:rowOff>
    </xdr:to>
    <xdr:sp macro="" textlink="">
      <xdr:nvSpPr>
        <xdr:cNvPr id="45" name="Right Arrow 44"/>
        <xdr:cNvSpPr/>
      </xdr:nvSpPr>
      <xdr:spPr>
        <a:xfrm>
          <a:off x="9705975" y="2276475"/>
          <a:ext cx="857250" cy="581025"/>
        </a:xfrm>
        <a:prstGeom prst="righ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"/>
  <sheetViews>
    <sheetView zoomScale="93" zoomScaleNormal="93" workbookViewId="0">
      <selection activeCell="B26" sqref="B26"/>
    </sheetView>
  </sheetViews>
  <sheetFormatPr defaultRowHeight="15" x14ac:dyDescent="0.25"/>
  <cols>
    <col min="1" max="1" width="19.28515625" style="1" bestFit="1" customWidth="1"/>
    <col min="2" max="2" width="46.7109375" style="1" bestFit="1" customWidth="1"/>
    <col min="3" max="3" width="25.140625" style="1" bestFit="1" customWidth="1"/>
    <col min="4" max="4" width="8" style="1" bestFit="1" customWidth="1"/>
    <col min="5" max="5" width="30.140625" style="1" bestFit="1" customWidth="1"/>
    <col min="6" max="6" width="6.140625" style="1" bestFit="1" customWidth="1"/>
    <col min="7" max="7" width="6.140625" style="1" customWidth="1"/>
    <col min="8" max="8" width="4.85546875" style="1" bestFit="1" customWidth="1"/>
    <col min="9" max="9" width="11.140625" style="1" bestFit="1" customWidth="1"/>
    <col min="10" max="11" width="9.42578125" style="1" customWidth="1"/>
    <col min="12" max="15" width="9.140625" style="1"/>
    <col min="16" max="16" width="32" style="1" bestFit="1" customWidth="1"/>
    <col min="17" max="18" width="9.140625" style="1"/>
    <col min="19" max="19" width="4.28515625" style="1" bestFit="1" customWidth="1"/>
    <col min="20" max="20" width="4.28515625" style="1" customWidth="1"/>
    <col min="21" max="21" width="40.7109375" style="1" bestFit="1" customWidth="1"/>
    <col min="22" max="22" width="5.140625" style="1" bestFit="1" customWidth="1"/>
    <col min="23" max="23" width="27.7109375" style="1" bestFit="1" customWidth="1"/>
    <col min="24" max="16384" width="9.140625" style="1"/>
  </cols>
  <sheetData>
    <row r="1" spans="1:25" x14ac:dyDescent="0.25">
      <c r="F1" s="2"/>
      <c r="G1" s="2"/>
      <c r="H1" s="2"/>
      <c r="I1" s="2"/>
      <c r="J1" s="9" t="s">
        <v>8</v>
      </c>
      <c r="K1" s="9"/>
      <c r="L1" s="10" t="s">
        <v>9</v>
      </c>
      <c r="M1" s="10"/>
      <c r="U1" s="3" t="s">
        <v>8</v>
      </c>
      <c r="V1" s="3"/>
    </row>
    <row r="2" spans="1:25" x14ac:dyDescent="0.25">
      <c r="E2" s="1" t="s">
        <v>27</v>
      </c>
      <c r="F2" s="2"/>
      <c r="G2" s="2"/>
      <c r="H2" s="2"/>
      <c r="I2" s="2"/>
      <c r="J2" s="2" t="s">
        <v>6</v>
      </c>
      <c r="K2" s="2" t="s">
        <v>7</v>
      </c>
      <c r="L2" s="2" t="s">
        <v>6</v>
      </c>
      <c r="M2" s="2" t="s">
        <v>7</v>
      </c>
      <c r="P2" s="1" t="s">
        <v>19</v>
      </c>
      <c r="T2" s="2" t="s">
        <v>6</v>
      </c>
      <c r="V2" s="2" t="s">
        <v>7</v>
      </c>
    </row>
    <row r="3" spans="1:25" x14ac:dyDescent="0.25">
      <c r="F3" s="2" t="s">
        <v>15</v>
      </c>
      <c r="G3" s="2" t="s">
        <v>15</v>
      </c>
      <c r="H3" s="2" t="s">
        <v>15</v>
      </c>
      <c r="J3" s="2">
        <v>125</v>
      </c>
      <c r="K3" s="2">
        <v>130</v>
      </c>
      <c r="L3" s="2">
        <v>100</v>
      </c>
      <c r="M3" s="2">
        <v>105</v>
      </c>
      <c r="P3" s="1" t="s">
        <v>10</v>
      </c>
      <c r="T3" s="2">
        <v>130</v>
      </c>
      <c r="V3" s="2">
        <v>125</v>
      </c>
    </row>
    <row r="4" spans="1:25" x14ac:dyDescent="0.25">
      <c r="F4" s="2"/>
      <c r="G4" s="2"/>
      <c r="H4" s="2"/>
      <c r="I4" s="2" t="s">
        <v>5</v>
      </c>
      <c r="J4" s="2" t="s">
        <v>49</v>
      </c>
      <c r="K4" s="2" t="s">
        <v>50</v>
      </c>
      <c r="L4" s="2" t="s">
        <v>21</v>
      </c>
      <c r="M4" s="2" t="s">
        <v>20</v>
      </c>
      <c r="T4" s="4" t="s">
        <v>29</v>
      </c>
      <c r="V4" s="4" t="s">
        <v>28</v>
      </c>
      <c r="W4" s="2" t="s">
        <v>23</v>
      </c>
    </row>
    <row r="5" spans="1:25" x14ac:dyDescent="0.25">
      <c r="A5" s="1" t="s">
        <v>2</v>
      </c>
      <c r="B5" s="2"/>
      <c r="C5" s="2"/>
      <c r="D5" s="2"/>
      <c r="E5" s="11" t="s">
        <v>48</v>
      </c>
      <c r="F5" s="2" t="s">
        <v>17</v>
      </c>
      <c r="G5" s="2" t="s">
        <v>18</v>
      </c>
      <c r="H5" s="2" t="s">
        <v>16</v>
      </c>
      <c r="O5" s="1" t="s">
        <v>20</v>
      </c>
      <c r="P5" s="5">
        <f>W17/W18</f>
        <v>15806.451612903225</v>
      </c>
      <c r="T5" s="4"/>
      <c r="U5" s="2"/>
      <c r="V5" s="4"/>
      <c r="W5" s="2" t="s">
        <v>24</v>
      </c>
    </row>
    <row r="6" spans="1:25" x14ac:dyDescent="0.25">
      <c r="B6" s="2" t="s">
        <v>0</v>
      </c>
      <c r="C6" s="2" t="s">
        <v>1</v>
      </c>
      <c r="D6" s="2" t="s">
        <v>11</v>
      </c>
      <c r="E6" s="12"/>
      <c r="F6" s="2">
        <v>7.6</v>
      </c>
      <c r="G6" s="2">
        <v>12</v>
      </c>
      <c r="H6" s="6">
        <v>7.6</v>
      </c>
      <c r="J6" s="6">
        <f>(U25*K7)/(K7-U25)</f>
        <v>3.7240000000000024</v>
      </c>
      <c r="L6" s="2"/>
      <c r="M6" s="2"/>
      <c r="O6" s="1" t="s">
        <v>30</v>
      </c>
      <c r="P6" s="1" t="s">
        <v>31</v>
      </c>
      <c r="T6" s="4"/>
      <c r="U6" s="2"/>
      <c r="V6" s="4"/>
      <c r="W6" s="2" t="s">
        <v>25</v>
      </c>
    </row>
    <row r="7" spans="1:25" x14ac:dyDescent="0.25">
      <c r="B7" s="2"/>
      <c r="C7" s="2"/>
      <c r="D7" s="2" t="s">
        <v>12</v>
      </c>
      <c r="E7" s="12"/>
      <c r="F7" s="2">
        <v>7.35</v>
      </c>
      <c r="G7" s="2">
        <v>12</v>
      </c>
      <c r="H7" s="6">
        <v>7.35</v>
      </c>
      <c r="I7" s="2">
        <v>0.2</v>
      </c>
      <c r="J7" s="2"/>
      <c r="K7" s="5">
        <f>(H6*I7)/(G7-H6)</f>
        <v>0.3454545454545454</v>
      </c>
      <c r="L7" s="2"/>
      <c r="M7" s="2"/>
      <c r="O7" s="1">
        <f>H7*I7</f>
        <v>1.47</v>
      </c>
      <c r="P7" s="5">
        <f>(G6*K7)-(H7*K7)</f>
        <v>1.606363636363636</v>
      </c>
      <c r="T7" s="4"/>
      <c r="U7" s="2"/>
      <c r="V7" s="4"/>
      <c r="W7" s="2" t="s">
        <v>26</v>
      </c>
    </row>
    <row r="8" spans="1:25" x14ac:dyDescent="0.25">
      <c r="A8" s="1" t="s">
        <v>3</v>
      </c>
      <c r="B8" s="2" t="s">
        <v>22</v>
      </c>
      <c r="C8" s="2" t="s">
        <v>4</v>
      </c>
      <c r="D8" s="2" t="s">
        <v>13</v>
      </c>
      <c r="E8" s="12"/>
      <c r="F8" s="2">
        <v>6.18</v>
      </c>
      <c r="G8" s="2">
        <v>12</v>
      </c>
      <c r="H8" s="6">
        <v>6.18</v>
      </c>
      <c r="I8" s="2"/>
      <c r="J8" s="2"/>
      <c r="K8" s="2"/>
      <c r="L8" s="2"/>
      <c r="M8" s="2"/>
      <c r="T8" s="4"/>
      <c r="U8" s="2" t="s">
        <v>38</v>
      </c>
      <c r="V8" s="4"/>
      <c r="W8" s="2" t="s">
        <v>32</v>
      </c>
    </row>
    <row r="9" spans="1:25" x14ac:dyDescent="0.25">
      <c r="B9" s="2" t="s">
        <v>36</v>
      </c>
      <c r="C9" s="2"/>
      <c r="D9" s="2" t="s">
        <v>14</v>
      </c>
      <c r="E9" s="13"/>
      <c r="F9" s="2">
        <v>5.9</v>
      </c>
      <c r="G9" s="2">
        <v>12</v>
      </c>
      <c r="H9" s="6">
        <v>5.9</v>
      </c>
      <c r="I9" s="2"/>
      <c r="J9" s="2"/>
      <c r="K9" s="2"/>
      <c r="L9" s="2"/>
      <c r="M9" s="2"/>
      <c r="T9" s="4"/>
      <c r="U9" s="2" t="s">
        <v>39</v>
      </c>
      <c r="V9" s="4"/>
      <c r="W9" s="2" t="s">
        <v>33</v>
      </c>
      <c r="Y9" s="1">
        <f>H7*I7</f>
        <v>1.47</v>
      </c>
    </row>
    <row r="10" spans="1:25" x14ac:dyDescent="0.25">
      <c r="U10" s="1" t="s">
        <v>40</v>
      </c>
      <c r="W10" s="7" t="s">
        <v>44</v>
      </c>
    </row>
    <row r="11" spans="1:25" x14ac:dyDescent="0.25">
      <c r="T11" s="1" t="s">
        <v>34</v>
      </c>
      <c r="U11" s="1" t="s">
        <v>43</v>
      </c>
    </row>
    <row r="12" spans="1:25" x14ac:dyDescent="0.25">
      <c r="A12" s="14" t="s">
        <v>52</v>
      </c>
      <c r="B12" s="1" t="s">
        <v>35</v>
      </c>
      <c r="T12" s="1" t="s">
        <v>34</v>
      </c>
      <c r="U12" s="8">
        <v>17272.726999999999</v>
      </c>
    </row>
    <row r="13" spans="1:25" x14ac:dyDescent="0.25">
      <c r="T13" s="1" t="s">
        <v>34</v>
      </c>
      <c r="U13" s="1" t="s">
        <v>37</v>
      </c>
    </row>
    <row r="14" spans="1:25" x14ac:dyDescent="0.25">
      <c r="U14" s="1" t="s">
        <v>41</v>
      </c>
    </row>
    <row r="15" spans="1:25" x14ac:dyDescent="0.25">
      <c r="U15" s="1" t="s">
        <v>42</v>
      </c>
    </row>
    <row r="17" spans="20:23" x14ac:dyDescent="0.25">
      <c r="W17" s="1">
        <v>73500</v>
      </c>
    </row>
    <row r="18" spans="20:23" x14ac:dyDescent="0.25">
      <c r="W18" s="1">
        <v>4.6500000000000004</v>
      </c>
    </row>
    <row r="19" spans="20:23" x14ac:dyDescent="0.25">
      <c r="U19" s="1">
        <f>U12*P5</f>
        <v>273020523.54838705</v>
      </c>
    </row>
    <row r="20" spans="20:23" x14ac:dyDescent="0.25">
      <c r="U20" s="5">
        <f>-U12+P5</f>
        <v>-1466.2753870967736</v>
      </c>
    </row>
    <row r="21" spans="20:23" x14ac:dyDescent="0.25">
      <c r="T21" s="1" t="s">
        <v>21</v>
      </c>
      <c r="U21" s="5">
        <f>U19/U20</f>
        <v>-186200.03169320594</v>
      </c>
    </row>
    <row r="23" spans="20:23" x14ac:dyDescent="0.25">
      <c r="T23" s="1" t="s">
        <v>21</v>
      </c>
      <c r="U23" s="5">
        <f>U21</f>
        <v>-186200.03169320594</v>
      </c>
    </row>
    <row r="25" spans="20:23" x14ac:dyDescent="0.25">
      <c r="T25" s="1" t="s">
        <v>34</v>
      </c>
      <c r="U25" s="1">
        <f>(H7*I7)/(G6-H7)</f>
        <v>0.31612903225806449</v>
      </c>
    </row>
    <row r="26" spans="20:23" x14ac:dyDescent="0.25">
      <c r="T26" s="1" t="s">
        <v>45</v>
      </c>
    </row>
  </sheetData>
  <mergeCells count="6">
    <mergeCell ref="J1:K1"/>
    <mergeCell ref="L1:M1"/>
    <mergeCell ref="U1:V1"/>
    <mergeCell ref="V4:V9"/>
    <mergeCell ref="T4:T9"/>
    <mergeCell ref="E5:E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Y14:Y16"/>
  <sheetViews>
    <sheetView tabSelected="1" topLeftCell="M2" workbookViewId="0">
      <selection activeCell="Q24" sqref="Q24"/>
    </sheetView>
  </sheetViews>
  <sheetFormatPr defaultRowHeight="15" x14ac:dyDescent="0.25"/>
  <cols>
    <col min="1" max="16384" width="9.140625" style="1"/>
  </cols>
  <sheetData>
    <row r="14" spans="25:25" x14ac:dyDescent="0.25">
      <c r="Y14" s="1" t="s">
        <v>46</v>
      </c>
    </row>
    <row r="15" spans="25:25" x14ac:dyDescent="0.25">
      <c r="Y15" s="1" t="s">
        <v>47</v>
      </c>
    </row>
    <row r="16" spans="25:25" x14ac:dyDescent="0.25">
      <c r="Y16" s="1" t="s">
        <v>51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calculation</vt:lpstr>
      <vt:lpstr>schematic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telesurDT</dc:creator>
  <cp:lastModifiedBy>telesurDT</cp:lastModifiedBy>
  <dcterms:created xsi:type="dcterms:W3CDTF">2017-02-10T00:47:28Z</dcterms:created>
  <dcterms:modified xsi:type="dcterms:W3CDTF">2017-02-14T13:10:32Z</dcterms:modified>
</cp:coreProperties>
</file>