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240" yWindow="240" windowWidth="25360" windowHeight="137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1" l="1"/>
  <c r="C34" i="1"/>
  <c r="C33" i="1"/>
  <c r="C32" i="1"/>
  <c r="C31" i="1"/>
  <c r="C30" i="1"/>
  <c r="C29" i="1"/>
  <c r="C28" i="1"/>
  <c r="C27" i="1"/>
  <c r="C26" i="1"/>
  <c r="C25" i="1"/>
  <c r="C24" i="1"/>
  <c r="C23" i="1"/>
  <c r="D3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A31" i="1"/>
  <c r="A30" i="1"/>
  <c r="A29" i="1"/>
  <c r="A28" i="1"/>
  <c r="A27" i="1"/>
  <c r="A26" i="1"/>
  <c r="A25" i="1"/>
  <c r="A24" i="1"/>
  <c r="C18" i="1"/>
  <c r="C17" i="1"/>
  <c r="C16" i="1"/>
  <c r="C15" i="1"/>
  <c r="C14" i="1"/>
  <c r="C13" i="1"/>
  <c r="C12" i="1"/>
  <c r="C11" i="1"/>
  <c r="C10" i="1"/>
  <c r="C9" i="1"/>
  <c r="C8" i="1"/>
  <c r="C7" i="1"/>
  <c r="B6" i="1"/>
  <c r="C6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<sst xmlns="http://schemas.openxmlformats.org/spreadsheetml/2006/main" count="15" uniqueCount="9">
  <si>
    <t>Tijd</t>
  </si>
  <si>
    <t>Weerstand R</t>
  </si>
  <si>
    <t>instel</t>
  </si>
  <si>
    <t>C</t>
  </si>
  <si>
    <t>Theor.</t>
  </si>
  <si>
    <t>in serie</t>
  </si>
  <si>
    <t xml:space="preserve">Theor </t>
  </si>
  <si>
    <t>220 Ohm</t>
  </si>
  <si>
    <t>Gecorrigeerde sluitertijd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</si>
</sst>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Sluitertijd</c:v>
          </c:tx>
          <c:spPr>
            <a:ln w="47625">
              <a:noFill/>
            </a:ln>
          </c:spPr>
          <c:xVal>
            <c:numRef>
              <c:f>Blad1!$A$6:$A$10</c:f>
              <c:numCache>
                <c:formatCode>0.0000</c:formatCode>
                <c:ptCount val="5"/>
                <c:pt idx="0">
                  <c:v>0.001</c:v>
                </c:pt>
                <c:pt idx="1">
                  <c:v>0.002</c:v>
                </c:pt>
                <c:pt idx="2">
                  <c:v>0.004</c:v>
                </c:pt>
                <c:pt idx="3">
                  <c:v>0.008</c:v>
                </c:pt>
                <c:pt idx="4">
                  <c:v>0.0166666666666667</c:v>
                </c:pt>
              </c:numCache>
            </c:numRef>
          </c:xVal>
          <c:yVal>
            <c:numRef>
              <c:f>Blad1!$C$6:$C$10</c:f>
              <c:numCache>
                <c:formatCode>General</c:formatCode>
                <c:ptCount val="5"/>
                <c:pt idx="0">
                  <c:v>0.000484</c:v>
                </c:pt>
                <c:pt idx="1">
                  <c:v>0.001452</c:v>
                </c:pt>
                <c:pt idx="2">
                  <c:v>0.003388</c:v>
                </c:pt>
                <c:pt idx="3">
                  <c:v>0.00726</c:v>
                </c:pt>
                <c:pt idx="4">
                  <c:v>0.016698</c:v>
                </c:pt>
              </c:numCache>
            </c:numRef>
          </c:yVal>
          <c:smooth val="0"/>
        </c:ser>
        <c:ser>
          <c:idx val="1"/>
          <c:order val="1"/>
          <c:tx>
            <c:v>Gecorrigeerde sluitertijd</c:v>
          </c:tx>
          <c:spPr>
            <a:ln w="47625">
              <a:noFill/>
            </a:ln>
          </c:spPr>
          <c:xVal>
            <c:numRef>
              <c:f>Blad1!$A$23:$A$27</c:f>
              <c:numCache>
                <c:formatCode>0.0000</c:formatCode>
                <c:ptCount val="5"/>
                <c:pt idx="0">
                  <c:v>0.001</c:v>
                </c:pt>
                <c:pt idx="1">
                  <c:v>0.002</c:v>
                </c:pt>
                <c:pt idx="2">
                  <c:v>0.004</c:v>
                </c:pt>
                <c:pt idx="3">
                  <c:v>0.008</c:v>
                </c:pt>
                <c:pt idx="4">
                  <c:v>0.0166666666666667</c:v>
                </c:pt>
              </c:numCache>
            </c:numRef>
          </c:xVal>
          <c:yVal>
            <c:numRef>
              <c:f>Blad1!$D$23:$D$27</c:f>
              <c:numCache>
                <c:formatCode>General</c:formatCode>
                <c:ptCount val="5"/>
                <c:pt idx="0">
                  <c:v>0.0010164</c:v>
                </c:pt>
                <c:pt idx="1">
                  <c:v>0.0019844</c:v>
                </c:pt>
                <c:pt idx="2">
                  <c:v>0.0039204</c:v>
                </c:pt>
                <c:pt idx="3">
                  <c:v>0.0077924</c:v>
                </c:pt>
                <c:pt idx="4">
                  <c:v>0.0172304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032648"/>
        <c:axId val="2069476808"/>
      </c:scatterChart>
      <c:valAx>
        <c:axId val="2068032648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2069476808"/>
        <c:crosses val="autoZero"/>
        <c:crossBetween val="midCat"/>
      </c:valAx>
      <c:valAx>
        <c:axId val="2069476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80326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3004248106589"/>
          <c:y val="0.419761286223287"/>
          <c:w val="0.132604754446566"/>
          <c:h val="0.115988514714517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241300</xdr:colOff>
      <xdr:row>3</xdr:row>
      <xdr:rowOff>95250</xdr:rowOff>
    </xdr:from>
    <xdr:to>
      <xdr:col>16</xdr:col>
      <xdr:colOff>482600</xdr:colOff>
      <xdr:row>36</xdr:row>
      <xdr:rowOff>25400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5"/>
  <sheetViews>
    <sheetView tabSelected="1" topLeftCell="A8" workbookViewId="0">
      <selection activeCell="A20" sqref="A20"/>
    </sheetView>
  </sheetViews>
  <sheetFormatPr baseColWidth="10" defaultRowHeight="15" x14ac:dyDescent="0"/>
  <cols>
    <col min="4" max="4" width="11.1640625" bestFit="1" customWidth="1"/>
  </cols>
  <sheetData>
    <row r="3" spans="1:4">
      <c r="C3" t="s">
        <v>3</v>
      </c>
      <c r="D3">
        <f>2.2/1000000</f>
        <v>2.2000000000000001E-6</v>
      </c>
    </row>
    <row r="4" spans="1:4">
      <c r="A4" t="s">
        <v>2</v>
      </c>
      <c r="C4" t="s">
        <v>6</v>
      </c>
    </row>
    <row r="5" spans="1:4">
      <c r="A5" s="1" t="s">
        <v>0</v>
      </c>
      <c r="B5" t="s">
        <v>1</v>
      </c>
      <c r="C5" t="s">
        <v>0</v>
      </c>
    </row>
    <row r="6" spans="1:4">
      <c r="A6" s="1">
        <v>1E-3</v>
      </c>
      <c r="B6">
        <f>0.2*1000</f>
        <v>200</v>
      </c>
      <c r="C6">
        <f>+B6*$D$3*1.1</f>
        <v>4.8400000000000006E-4</v>
      </c>
    </row>
    <row r="7" spans="1:4">
      <c r="A7" s="1">
        <f>1/500</f>
        <v>2E-3</v>
      </c>
      <c r="B7">
        <v>600</v>
      </c>
      <c r="C7">
        <f t="shared" ref="C7:C18" si="0">+B7*$D$3*1.1</f>
        <v>1.4520000000000002E-3</v>
      </c>
    </row>
    <row r="8" spans="1:4">
      <c r="A8" s="1">
        <f>1/250</f>
        <v>4.0000000000000001E-3</v>
      </c>
      <c r="B8">
        <v>1400</v>
      </c>
      <c r="C8">
        <f t="shared" si="0"/>
        <v>3.3880000000000004E-3</v>
      </c>
    </row>
    <row r="9" spans="1:4">
      <c r="A9" s="1">
        <f>1/125</f>
        <v>8.0000000000000002E-3</v>
      </c>
      <c r="B9">
        <v>3000</v>
      </c>
      <c r="C9">
        <f t="shared" si="0"/>
        <v>7.2600000000000008E-3</v>
      </c>
    </row>
    <row r="10" spans="1:4">
      <c r="A10" s="1">
        <f>1/60</f>
        <v>1.6666666666666666E-2</v>
      </c>
      <c r="B10">
        <v>6900</v>
      </c>
      <c r="C10">
        <f t="shared" si="0"/>
        <v>1.6698000000000001E-2</v>
      </c>
    </row>
    <row r="11" spans="1:4">
      <c r="A11" s="1">
        <f>1/30</f>
        <v>3.3333333333333333E-2</v>
      </c>
      <c r="B11">
        <v>12400</v>
      </c>
      <c r="C11">
        <f t="shared" si="0"/>
        <v>3.0008000000000003E-2</v>
      </c>
    </row>
    <row r="12" spans="1:4">
      <c r="A12" s="1">
        <f>1/15</f>
        <v>6.6666666666666666E-2</v>
      </c>
      <c r="B12">
        <v>25000</v>
      </c>
      <c r="C12">
        <f t="shared" si="0"/>
        <v>6.0500000000000005E-2</v>
      </c>
    </row>
    <row r="13" spans="1:4">
      <c r="A13" s="1">
        <f>1/8</f>
        <v>0.125</v>
      </c>
      <c r="B13">
        <v>49800</v>
      </c>
      <c r="C13">
        <f t="shared" si="0"/>
        <v>0.12051600000000001</v>
      </c>
    </row>
    <row r="14" spans="1:4">
      <c r="A14" s="1">
        <f>1/4</f>
        <v>0.25</v>
      </c>
      <c r="B14">
        <v>99300</v>
      </c>
      <c r="C14">
        <f t="shared" si="0"/>
        <v>0.24030600000000005</v>
      </c>
    </row>
    <row r="15" spans="1:4">
      <c r="A15" s="1">
        <v>0.5</v>
      </c>
      <c r="B15">
        <v>180000</v>
      </c>
      <c r="C15">
        <f t="shared" si="0"/>
        <v>0.43560000000000004</v>
      </c>
    </row>
    <row r="16" spans="1:4">
      <c r="A16" s="1">
        <v>1</v>
      </c>
      <c r="B16">
        <v>380000</v>
      </c>
      <c r="C16">
        <f t="shared" si="0"/>
        <v>0.9196000000000002</v>
      </c>
    </row>
    <row r="17" spans="1:4">
      <c r="A17" s="1">
        <v>2</v>
      </c>
      <c r="B17">
        <v>790000</v>
      </c>
      <c r="C17">
        <f t="shared" si="0"/>
        <v>1.9118000000000002</v>
      </c>
    </row>
    <row r="18" spans="1:4">
      <c r="A18" s="1">
        <v>4</v>
      </c>
      <c r="B18">
        <v>1580000</v>
      </c>
      <c r="C18">
        <f t="shared" si="0"/>
        <v>3.8236000000000003</v>
      </c>
    </row>
    <row r="20" spans="1:4">
      <c r="A20" t="s">
        <v>8</v>
      </c>
    </row>
    <row r="21" spans="1:4">
      <c r="A21" t="s">
        <v>2</v>
      </c>
      <c r="B21" t="s">
        <v>2</v>
      </c>
      <c r="C21" t="s">
        <v>7</v>
      </c>
      <c r="D21" t="s">
        <v>4</v>
      </c>
    </row>
    <row r="22" spans="1:4">
      <c r="A22" s="1" t="s">
        <v>0</v>
      </c>
      <c r="B22" t="s">
        <v>1</v>
      </c>
      <c r="C22" t="s">
        <v>5</v>
      </c>
      <c r="D22" t="s">
        <v>0</v>
      </c>
    </row>
    <row r="23" spans="1:4">
      <c r="A23" s="1">
        <v>1E-3</v>
      </c>
      <c r="B23">
        <v>200</v>
      </c>
      <c r="C23">
        <f>+B23+220</f>
        <v>420</v>
      </c>
      <c r="D23">
        <f>+C23*$D$3*1.1</f>
        <v>1.0164000000000002E-3</v>
      </c>
    </row>
    <row r="24" spans="1:4">
      <c r="A24" s="1">
        <f>1/500</f>
        <v>2E-3</v>
      </c>
      <c r="B24">
        <v>600</v>
      </c>
      <c r="C24">
        <f t="shared" ref="C24:C35" si="1">+B24+220</f>
        <v>820</v>
      </c>
      <c r="D24">
        <f t="shared" ref="D24:D35" si="2">+C24*$D$3*1.1</f>
        <v>1.9844000000000003E-3</v>
      </c>
    </row>
    <row r="25" spans="1:4">
      <c r="A25" s="1">
        <f>1/250</f>
        <v>4.0000000000000001E-3</v>
      </c>
      <c r="B25">
        <v>1400</v>
      </c>
      <c r="C25">
        <f t="shared" si="1"/>
        <v>1620</v>
      </c>
      <c r="D25">
        <f t="shared" si="2"/>
        <v>3.920400000000001E-3</v>
      </c>
    </row>
    <row r="26" spans="1:4">
      <c r="A26" s="1">
        <f>1/125</f>
        <v>8.0000000000000002E-3</v>
      </c>
      <c r="B26">
        <v>3000</v>
      </c>
      <c r="C26">
        <f t="shared" si="1"/>
        <v>3220</v>
      </c>
      <c r="D26">
        <f t="shared" si="2"/>
        <v>7.7924000000000005E-3</v>
      </c>
    </row>
    <row r="27" spans="1:4">
      <c r="A27" s="1">
        <f>1/60</f>
        <v>1.6666666666666666E-2</v>
      </c>
      <c r="B27">
        <v>6900</v>
      </c>
      <c r="C27">
        <f t="shared" si="1"/>
        <v>7120</v>
      </c>
      <c r="D27">
        <f t="shared" si="2"/>
        <v>1.7230400000000003E-2</v>
      </c>
    </row>
    <row r="28" spans="1:4">
      <c r="A28" s="1">
        <f>1/30</f>
        <v>3.3333333333333333E-2</v>
      </c>
      <c r="B28">
        <v>12400</v>
      </c>
      <c r="C28">
        <f t="shared" si="1"/>
        <v>12620</v>
      </c>
      <c r="D28">
        <f t="shared" si="2"/>
        <v>3.0540400000000002E-2</v>
      </c>
    </row>
    <row r="29" spans="1:4">
      <c r="A29" s="1">
        <f>1/15</f>
        <v>6.6666666666666666E-2</v>
      </c>
      <c r="B29">
        <v>25000</v>
      </c>
      <c r="C29">
        <f t="shared" si="1"/>
        <v>25220</v>
      </c>
      <c r="D29">
        <f t="shared" si="2"/>
        <v>6.1032400000000014E-2</v>
      </c>
    </row>
    <row r="30" spans="1:4">
      <c r="A30" s="1">
        <f>1/8</f>
        <v>0.125</v>
      </c>
      <c r="B30">
        <v>49800</v>
      </c>
      <c r="C30">
        <f t="shared" si="1"/>
        <v>50020</v>
      </c>
      <c r="D30">
        <f t="shared" si="2"/>
        <v>0.12104840000000001</v>
      </c>
    </row>
    <row r="31" spans="1:4">
      <c r="A31" s="1">
        <f>1/4</f>
        <v>0.25</v>
      </c>
      <c r="B31">
        <v>99300</v>
      </c>
      <c r="C31">
        <f t="shared" si="1"/>
        <v>99520</v>
      </c>
      <c r="D31">
        <f t="shared" si="2"/>
        <v>0.24083840000000001</v>
      </c>
    </row>
    <row r="32" spans="1:4">
      <c r="A32" s="1">
        <v>0.5</v>
      </c>
      <c r="B32">
        <v>180000</v>
      </c>
      <c r="C32">
        <f t="shared" si="1"/>
        <v>180220</v>
      </c>
      <c r="D32">
        <f t="shared" si="2"/>
        <v>0.43613240000000003</v>
      </c>
    </row>
    <row r="33" spans="1:4">
      <c r="A33" s="1">
        <v>1</v>
      </c>
      <c r="B33">
        <v>380000</v>
      </c>
      <c r="C33">
        <f t="shared" si="1"/>
        <v>380220</v>
      </c>
      <c r="D33">
        <f t="shared" si="2"/>
        <v>0.92013240000000007</v>
      </c>
    </row>
    <row r="34" spans="1:4">
      <c r="A34" s="1">
        <v>2</v>
      </c>
      <c r="B34">
        <v>790000</v>
      </c>
      <c r="C34">
        <f t="shared" si="1"/>
        <v>790220</v>
      </c>
      <c r="D34">
        <f t="shared" si="2"/>
        <v>1.9123324000000004</v>
      </c>
    </row>
    <row r="35" spans="1:4">
      <c r="A35" s="1">
        <v>4</v>
      </c>
      <c r="B35">
        <v>1580000</v>
      </c>
      <c r="C35">
        <f t="shared" si="1"/>
        <v>1580220</v>
      </c>
      <c r="D35">
        <f t="shared" si="2"/>
        <v>3.8241324000000003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Halvor Sens</dc:creator>
  <cp:lastModifiedBy>Halvor Sens</cp:lastModifiedBy>
  <dcterms:created xsi:type="dcterms:W3CDTF">2015-12-05T10:29:53Z</dcterms:created>
  <dcterms:modified xsi:type="dcterms:W3CDTF">2015-12-05T11:13:15Z</dcterms:modified>
</cp:coreProperties>
</file>